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120" yWindow="324" windowWidth="9384" windowHeight="5244" activeTab="1"/>
  </bookViews>
  <sheets>
    <sheet name="Data Sources" sheetId="22" r:id="rId1"/>
    <sheet name="R&amp;D Historical Series" sheetId="21" r:id="rId2"/>
    <sheet name="Data" sheetId="10" r:id="rId3"/>
  </sheets>
  <calcPr calcId="162913"/>
</workbook>
</file>

<file path=xl/calcChain.xml><?xml version="1.0" encoding="utf-8"?>
<calcChain xmlns="http://schemas.openxmlformats.org/spreadsheetml/2006/main">
  <c r="I43" i="10" l="1"/>
  <c r="I42" i="10"/>
  <c r="I41" i="10"/>
  <c r="J40" i="10" l="1"/>
  <c r="J39" i="10"/>
  <c r="J38" i="10"/>
  <c r="J37" i="10"/>
  <c r="J36" i="10"/>
  <c r="J35" i="10"/>
  <c r="D23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A38" i="10" l="1"/>
  <c r="F18" i="10"/>
  <c r="F17" i="10"/>
  <c r="F16" i="10"/>
  <c r="F14" i="10"/>
  <c r="F13" i="10"/>
</calcChain>
</file>

<file path=xl/sharedStrings.xml><?xml version="1.0" encoding="utf-8"?>
<sst xmlns="http://schemas.openxmlformats.org/spreadsheetml/2006/main" count="17" uniqueCount="15">
  <si>
    <t>GDP</t>
  </si>
  <si>
    <t>R&amp;D</t>
  </si>
  <si>
    <t>Govt Tech Outlay</t>
  </si>
  <si>
    <t>Tech/GDP</t>
  </si>
  <si>
    <t>R&amp;D/GDP</t>
  </si>
  <si>
    <t>GDP Rev. to Include R&amp;D as Capital Investment</t>
  </si>
  <si>
    <t>Data Sources</t>
  </si>
  <si>
    <t>See Text</t>
  </si>
  <si>
    <t>Update Through 2018</t>
  </si>
  <si>
    <t>2019 Data:</t>
  </si>
  <si>
    <t>NBS, "PRC 2019 Economic and Social Development Statistical Report," February 28, 2020.</t>
  </si>
  <si>
    <t>Accessed at http://www.stats.gov.cn/tjsj/zxfb/202002/t20200228_1728913.html</t>
  </si>
  <si>
    <t>China Statistical Yearbook 2019, Table 20-1, Page 630</t>
  </si>
  <si>
    <t>Revised</t>
  </si>
  <si>
    <t>Budget S&amp;T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</si>
</sst>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[Red]\(0.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0" fontId="0" fillId="0" borderId="0" xfId="0" applyNumberFormat="1"/>
    <xf numFmtId="0" fontId="2" fillId="0" borderId="0" xfId="0" applyFont="1"/>
    <xf numFmtId="165" fontId="1" fillId="2" borderId="0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0" fillId="0" borderId="0" xfId="0" applyNumberFormat="1" applyFill="1"/>
    <xf numFmtId="10" fontId="1" fillId="0" borderId="0" xfId="0" applyNumberFormat="1" applyFont="1"/>
    <xf numFmtId="0" fontId="1" fillId="0" borderId="0" xfId="0" applyFont="1" applyAlignment="1">
      <alignment horizontal="right"/>
    </xf>
    <xf numFmtId="4" fontId="0" fillId="0" borderId="0" xfId="0" applyNumberFormat="1"/>
    <xf numFmtId="0" fontId="5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R&amp;D Expenditures (Percent of GDP)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52756196818352E-2"/>
          <c:y val="0.16856987493202827"/>
          <c:w val="0.92008879023307433"/>
          <c:h val="0.73246329526916798"/>
        </c:manualLayout>
      </c:layout>
      <c:lineChart>
        <c:grouping val="standard"/>
        <c:varyColors val="0"/>
        <c:ser>
          <c:idx val="1"/>
          <c:order val="0"/>
          <c:spPr>
            <a:ln w="38100">
              <a:pattFill prst="pct75">
                <a:fgClr>
                  <a:srgbClr val="3333CC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Data!$C$2:$C$43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Data!$D$2:$D$40</c:f>
              <c:numCache>
                <c:formatCode>0.00%</c:formatCode>
                <c:ptCount val="39"/>
                <c:pt idx="0">
                  <c:v>1.4377361567945198E-2</c:v>
                </c:pt>
                <c:pt idx="1">
                  <c:v>1.5190830386538227E-2</c:v>
                </c:pt>
                <c:pt idx="2">
                  <c:v>1.4079257127910019E-2</c:v>
                </c:pt>
                <c:pt idx="3">
                  <c:v>1.24761943352648E-2</c:v>
                </c:pt>
                <c:pt idx="4">
                  <c:v>1.2150593665091004E-2</c:v>
                </c:pt>
                <c:pt idx="5">
                  <c:v>1.3125944626218671E-2</c:v>
                </c:pt>
                <c:pt idx="6">
                  <c:v>1.3013670399120696E-2</c:v>
                </c:pt>
                <c:pt idx="7">
                  <c:v>1.1274989284418996E-2</c:v>
                </c:pt>
                <c:pt idx="8">
                  <c:v>1.0848865673367901E-2</c:v>
                </c:pt>
                <c:pt idx="9">
                  <c:v>9.3465083041742655E-3</c:v>
                </c:pt>
                <c:pt idx="10">
                  <c:v>7.9787093884219132E-3</c:v>
                </c:pt>
                <c:pt idx="11">
                  <c:v>7.4430868990727431E-3</c:v>
                </c:pt>
                <c:pt idx="12">
                  <c:v>7.3714161575592525E-3</c:v>
                </c:pt>
                <c:pt idx="13">
                  <c:v>7.3022321590867773E-3</c:v>
                </c:pt>
                <c:pt idx="14">
                  <c:v>6.9594954862196396E-3</c:v>
                </c:pt>
                <c:pt idx="15">
                  <c:v>6.3243555386116182E-3</c:v>
                </c:pt>
                <c:pt idx="16">
                  <c:v>5.5152916987920844E-3</c:v>
                </c:pt>
                <c:pt idx="17">
                  <c:v>4.9292548569528152E-3</c:v>
                </c:pt>
                <c:pt idx="18">
                  <c:v>4.8546514866264889E-3</c:v>
                </c:pt>
                <c:pt idx="19">
                  <c:v>5.1290221413786618E-3</c:v>
                </c:pt>
                <c:pt idx="20">
                  <c:v>5.1481592337623474E-3</c:v>
                </c:pt>
                <c:pt idx="21">
                  <c:v>6.0051190092354169E-3</c:v>
                </c:pt>
                <c:pt idx="22">
                  <c:v>5.7401219185062632E-3</c:v>
                </c:pt>
                <c:pt idx="23">
                  <c:v>6.3434993248429813E-3</c:v>
                </c:pt>
                <c:pt idx="24">
                  <c:v>6.7058612819531141E-3</c:v>
                </c:pt>
                <c:pt idx="25">
                  <c:v>6.8737174542649647E-3</c:v>
                </c:pt>
                <c:pt idx="26">
                  <c:v>6.7677869898826121E-3</c:v>
                </c:pt>
                <c:pt idx="27">
                  <c:v>7.1264031552608952E-3</c:v>
                </c:pt>
                <c:pt idx="28">
                  <c:v>7.6946388167983288E-3</c:v>
                </c:pt>
                <c:pt idx="29">
                  <c:v>7.825102751911105E-3</c:v>
                </c:pt>
                <c:pt idx="30">
                  <c:v>8.0872785318843298E-3</c:v>
                </c:pt>
                <c:pt idx="31">
                  <c:v>9.2531885755013314E-3</c:v>
                </c:pt>
                <c:pt idx="32">
                  <c:v>9.9835169088174202E-3</c:v>
                </c:pt>
                <c:pt idx="33">
                  <c:v>1.0047542711176494E-2</c:v>
                </c:pt>
                <c:pt idx="34">
                  <c:v>1.0397712503249286E-2</c:v>
                </c:pt>
                <c:pt idx="35">
                  <c:v>1.0430495518102979E-2</c:v>
                </c:pt>
                <c:pt idx="36">
                  <c:v>1.0065016780485797E-2</c:v>
                </c:pt>
                <c:pt idx="37">
                  <c:v>1.0212642142506142E-2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3-48E1-A251-47C8D2A391D2}"/>
            </c:ext>
          </c:extLst>
        </c:ser>
        <c:ser>
          <c:idx val="0"/>
          <c:order val="1"/>
          <c:spPr>
            <a:ln w="38100">
              <a:solidFill>
                <a:srgbClr val="993366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Data!$C$2:$C$43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Data!$E$2:$E$43</c:f>
              <c:numCache>
                <c:formatCode>General</c:formatCode>
                <c:ptCount val="42"/>
                <c:pt idx="11" formatCode="0.00%">
                  <c:v>6.9819536439505864E-3</c:v>
                </c:pt>
                <c:pt idx="12" formatCode="0.00%">
                  <c:v>7.0970959093094041E-3</c:v>
                </c:pt>
                <c:pt idx="13" formatCode="0.00%">
                  <c:v>6.9055285332602582E-3</c:v>
                </c:pt>
                <c:pt idx="14" formatCode="0.00%">
                  <c:v>6.8678121640442878E-3</c:v>
                </c:pt>
                <c:pt idx="15" formatCode="0.00%">
                  <c:v>6.2897791089479606E-3</c:v>
                </c:pt>
                <c:pt idx="16" formatCode="0.00%">
                  <c:v>5.405740039125374E-3</c:v>
                </c:pt>
                <c:pt idx="17" formatCode="0.00%">
                  <c:v>5.68455442542293E-3</c:v>
                </c:pt>
                <c:pt idx="18" formatCode="0.00%">
                  <c:v>5.6323593302661339E-3</c:v>
                </c:pt>
                <c:pt idx="19" formatCode="0.00%">
                  <c:v>6.3872545944928805E-3</c:v>
                </c:pt>
                <c:pt idx="20" formatCode="0.00%">
                  <c:v>6.4688862674671796E-3</c:v>
                </c:pt>
                <c:pt idx="21" formatCode="0.00%">
                  <c:v>7.4964334771720461E-3</c:v>
                </c:pt>
                <c:pt idx="22" formatCode="0.00%">
                  <c:v>8.9315826370336693E-3</c:v>
                </c:pt>
                <c:pt idx="23" formatCode="0.00%">
                  <c:v>9.4033993276392228E-3</c:v>
                </c:pt>
                <c:pt idx="24" formatCode="0.00%">
                  <c:v>1.057893119636141E-2</c:v>
                </c:pt>
                <c:pt idx="25" formatCode="0.00%">
                  <c:v>1.1203664624295962E-2</c:v>
                </c:pt>
                <c:pt idx="26" formatCode="0.00%">
                  <c:v>1.2149638964855455E-2</c:v>
                </c:pt>
                <c:pt idx="27" formatCode="0.00%">
                  <c:v>1.3079299526102279E-2</c:v>
                </c:pt>
                <c:pt idx="28" formatCode="0.00%">
                  <c:v>1.3685383376207913E-2</c:v>
                </c:pt>
                <c:pt idx="29" formatCode="0.00%">
                  <c:v>1.3736785535907538E-2</c:v>
                </c:pt>
                <c:pt idx="30" formatCode="0.00%">
                  <c:v>1.4459132589869963E-2</c:v>
                </c:pt>
                <c:pt idx="31" formatCode="0.00%">
                  <c:v>1.5588878269310281E-2</c:v>
                </c:pt>
                <c:pt idx="32" formatCode="0.00%">
                  <c:v>1.7137270688366207E-2</c:v>
                </c:pt>
                <c:pt idx="33" formatCode="0.00%">
                  <c:v>1.7803411155711296E-2</c:v>
                </c:pt>
                <c:pt idx="34" formatCode="0.00%">
                  <c:v>1.9121393293475435E-2</c:v>
                </c:pt>
                <c:pt idx="35" formatCode="0.00%">
                  <c:v>1.9978642856757385E-2</c:v>
                </c:pt>
                <c:pt idx="36" formatCode="0.00%">
                  <c:v>2.0296263445362294E-2</c:v>
                </c:pt>
                <c:pt idx="37" formatCode="0.00%">
                  <c:v>2.0656044690841556E-2</c:v>
                </c:pt>
                <c:pt idx="38" formatCode="0.00%">
                  <c:v>2.1182989289528643E-2</c:v>
                </c:pt>
                <c:pt idx="39" formatCode="0.00%">
                  <c:v>2.1451121242983436E-2</c:v>
                </c:pt>
                <c:pt idx="40" formatCode="0.00%">
                  <c:v>2.1856817016814772E-2</c:v>
                </c:pt>
                <c:pt idx="41" formatCode="0.00%">
                  <c:v>2.1937398131935227E-2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3-48E1-A251-47C8D2A391D2}"/>
            </c:ext>
          </c:extLst>
        </c:ser>
        <c:ser>
          <c:idx val="2"/>
          <c:order val="2"/>
          <c:marker>
            <c:symbol val="none"/>
          </c:marker>
          <c:cat>
            <c:numRef>
              <c:f>Data!$C$2:$C$43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Data!$J$2:$J$40</c:f>
              <c:numCache>
                <c:formatCode>General</c:formatCode>
                <c:ptCount val="39"/>
                <c:pt idx="28">
                  <c:v>0</c:v>
                </c:pt>
                <c:pt idx="29">
                  <c:v>0</c:v>
                </c:pt>
                <c:pt idx="33" formatCode="0.00%">
                  <c:v>7.8452236565054491E-3</c:v>
                </c:pt>
                <c:pt idx="34" formatCode="0.00%">
                  <c:v>8.2672954807085312E-3</c:v>
                </c:pt>
                <c:pt idx="35" formatCode="0.00%">
                  <c:v>8.5743938241024057E-3</c:v>
                </c:pt>
                <c:pt idx="36" formatCode="0.00%">
                  <c:v>8.2873238329679716E-3</c:v>
                </c:pt>
                <c:pt idx="37" formatCode="0.00%">
                  <c:v>8.5461525913752175E-3</c:v>
                </c:pt>
                <c:pt idx="38" formatCode="0.00%">
                  <c:v>8.8745411187837533E-3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D3-48E1-A251-47C8D2A3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34848"/>
        <c:axId val="157492352"/>
      </c:lineChart>
      <c:catAx>
        <c:axId val="1539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9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934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057" cy="5823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0.13173</cdr:x>
      <cdr:y>0.29744</cdr:y>
    </cdr:from>
    <cdr:to>
      <cdr:x>0.4559</cdr:x>
      <cdr:y>0.38384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254" y="1734947"/>
          <a:ext cx="2778942" cy="50391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7432" rIns="27432" bIns="27432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Government Budget S&amp;T Outlays</a:t>
          </a:r>
        </a:p>
      </cdr:txBody>
    </cdr:sp>
  </cdr:relSizeAnchor>
  <cdr:relSizeAnchor xmlns:cdr="http://schemas.openxmlformats.org/drawingml/2006/chartDrawing">
    <cdr:from>
      <cdr:x>0.54992</cdr:x>
      <cdr:y>0.20234</cdr:y>
    </cdr:from>
    <cdr:to>
      <cdr:x>0.89042</cdr:x>
      <cdr:y>0.28384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208" y="1180216"/>
          <a:ext cx="2918936" cy="4753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Comprehensive R&amp;D Expenditures</a:t>
          </a:r>
        </a:p>
      </cdr:txBody>
    </cdr:sp>
  </cdr:relSizeAnchor>
  <cdr:relSizeAnchor xmlns:cdr="http://schemas.openxmlformats.org/drawingml/2006/chartDrawing">
    <cdr:from>
      <cdr:x>0.7141</cdr:x>
      <cdr:y>0.28224</cdr:y>
    </cdr:from>
    <cdr:to>
      <cdr:x>0.78653</cdr:x>
      <cdr:y>0.3757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17771" y="1643743"/>
          <a:ext cx="620486" cy="5442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0.2338</cdr:x>
      <cdr:y>0.38318</cdr:y>
    </cdr:from>
    <cdr:to>
      <cdr:x>0.34689</cdr:x>
      <cdr:y>0.5215</cdr:y>
    </cdr:to>
    <cdr:sp macro="" textlink="">
      <cdr:nvSpPr>
        <cdr:cNvPr id="307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02970" y="2231571"/>
          <a:ext cx="968830" cy="805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0.87017</cdr:x>
      <cdr:y>0.69753</cdr:y>
    </cdr:from>
    <cdr:to>
      <cdr:x>0.97688</cdr:x>
      <cdr:y>0.85447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56714" y="4064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(2012 Revised</a:t>
          </a:r>
        </a:p>
        <a:p xmlns:a="http://schemas.openxmlformats.org/drawingml/2006/main">
          <a:r>
            <a:rPr lang="en-US" sz="1100"/>
            <a:t>Budgetary</a:t>
          </a:r>
        </a:p>
        <a:p xmlns:a="http://schemas.openxmlformats.org/drawingml/2006/main">
          <a:r>
            <a:rPr lang="en-US" sz="1100"/>
            <a:t>Classifications)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29" sqref="E29"/>
    </sheetView>
  </sheetViews>
  <sheetFormatPr defaultRowHeight="13.2" x14ac:dyDescent="0.25"/>
  <sheetData>
    <row r="1" spans="1:2" ht="17.399999999999999" x14ac:dyDescent="0.3">
      <c r="A1" s="12" t="s">
        <v>6</v>
      </c>
      <c r="B1" s="13"/>
    </row>
    <row r="4" spans="1:2" x14ac:dyDescent="0.25">
      <c r="A4" s="1" t="s">
        <v>7</v>
      </c>
    </row>
    <row r="6" spans="1:2" x14ac:dyDescent="0.25">
      <c r="A6" s="1" t="s">
        <v>8</v>
      </c>
    </row>
    <row r="7" spans="1:2" x14ac:dyDescent="0.25">
      <c r="B7" s="1" t="s">
        <v>12</v>
      </c>
    </row>
    <row r="8" spans="1:2" x14ac:dyDescent="0.25">
      <c r="B8" s="1"/>
    </row>
    <row r="10" spans="1:2" x14ac:dyDescent="0.25">
      <c r="A10" s="1" t="s">
        <v>9</v>
      </c>
    </row>
    <row r="11" spans="1:2" x14ac:dyDescent="0.25">
      <c r="A11" s="1" t="s">
        <v>10</v>
      </c>
    </row>
    <row r="12" spans="1:2" x14ac:dyDescent="0.25">
      <c r="A1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7" workbookViewId="0">
      <selection activeCell="J30" sqref="J30:J31"/>
    </sheetView>
  </sheetViews>
  <sheetFormatPr defaultRowHeight="13.2" x14ac:dyDescent="0.25"/>
  <cols>
    <col min="7" max="7" width="12.6640625" customWidth="1"/>
    <col min="8" max="8" width="8.88671875" bestFit="1" customWidth="1"/>
    <col min="20" max="20" width="9.21875" bestFit="1" customWidth="1"/>
  </cols>
  <sheetData>
    <row r="1" spans="1:15" x14ac:dyDescent="0.25">
      <c r="A1" t="s">
        <v>2</v>
      </c>
      <c r="B1" t="s">
        <v>0</v>
      </c>
      <c r="D1" t="s">
        <v>3</v>
      </c>
      <c r="E1" s="1" t="s">
        <v>4</v>
      </c>
      <c r="H1" t="s">
        <v>5</v>
      </c>
    </row>
    <row r="2" spans="1:15" x14ac:dyDescent="0.25">
      <c r="A2">
        <v>52.89</v>
      </c>
      <c r="B2" s="7">
        <v>365.02</v>
      </c>
      <c r="C2">
        <v>1978</v>
      </c>
      <c r="D2" s="2">
        <f>(A2/10)/H2</f>
        <v>1.4377361567945198E-2</v>
      </c>
      <c r="H2" s="7">
        <v>367.87</v>
      </c>
    </row>
    <row r="3" spans="1:15" x14ac:dyDescent="0.25">
      <c r="A3">
        <v>62.29</v>
      </c>
      <c r="B3" s="7">
        <v>406.77</v>
      </c>
      <c r="C3">
        <v>1979</v>
      </c>
      <c r="D3" s="2">
        <f t="shared" ref="D3:D39" si="0">(A3/10)/H3</f>
        <v>1.5190830386538227E-2</v>
      </c>
      <c r="H3" s="7">
        <v>410.05</v>
      </c>
    </row>
    <row r="4" spans="1:15" x14ac:dyDescent="0.25">
      <c r="A4">
        <v>64.59</v>
      </c>
      <c r="B4" s="7">
        <v>455.16</v>
      </c>
      <c r="C4">
        <v>1980</v>
      </c>
      <c r="D4" s="2">
        <f t="shared" si="0"/>
        <v>1.4079257127910019E-2</v>
      </c>
      <c r="H4" s="7">
        <v>458.76</v>
      </c>
    </row>
    <row r="5" spans="1:15" x14ac:dyDescent="0.25">
      <c r="A5">
        <v>61.58</v>
      </c>
      <c r="B5" s="7">
        <v>489.81</v>
      </c>
      <c r="C5">
        <v>1981</v>
      </c>
      <c r="D5" s="2">
        <f t="shared" si="0"/>
        <v>1.24761943352648E-2</v>
      </c>
      <c r="H5" s="7">
        <v>493.58</v>
      </c>
    </row>
    <row r="6" spans="1:15" x14ac:dyDescent="0.25">
      <c r="A6">
        <v>65.290000000000006</v>
      </c>
      <c r="B6" s="7">
        <v>533.29999999999995</v>
      </c>
      <c r="C6">
        <v>1982</v>
      </c>
      <c r="D6" s="2">
        <f t="shared" si="0"/>
        <v>1.2150593665091004E-2</v>
      </c>
      <c r="H6" s="7">
        <v>537.34</v>
      </c>
    </row>
    <row r="7" spans="1:15" x14ac:dyDescent="0.25">
      <c r="A7">
        <v>79.03</v>
      </c>
      <c r="B7" s="7">
        <v>597.55999999999995</v>
      </c>
      <c r="C7">
        <v>1983</v>
      </c>
      <c r="D7" s="2">
        <f t="shared" si="0"/>
        <v>1.3125944626218671E-2</v>
      </c>
      <c r="H7" s="7">
        <v>602.09</v>
      </c>
    </row>
    <row r="8" spans="1:15" x14ac:dyDescent="0.25">
      <c r="A8">
        <v>94.72</v>
      </c>
      <c r="B8" s="7">
        <v>722.63</v>
      </c>
      <c r="C8">
        <v>1984</v>
      </c>
      <c r="D8" s="2">
        <f t="shared" si="0"/>
        <v>1.3013670399120696E-2</v>
      </c>
      <c r="H8" s="7">
        <v>727.85</v>
      </c>
    </row>
    <row r="9" spans="1:15" x14ac:dyDescent="0.25">
      <c r="A9">
        <v>102.59</v>
      </c>
      <c r="B9" s="7">
        <v>903.99</v>
      </c>
      <c r="C9">
        <v>1985</v>
      </c>
      <c r="D9" s="2">
        <f t="shared" si="0"/>
        <v>1.1274989284418996E-2</v>
      </c>
      <c r="H9" s="7">
        <v>909.89</v>
      </c>
    </row>
    <row r="10" spans="1:15" x14ac:dyDescent="0.25">
      <c r="A10">
        <v>112.57</v>
      </c>
      <c r="B10" s="7">
        <v>1030.8800000000001</v>
      </c>
      <c r="C10">
        <v>1986</v>
      </c>
      <c r="D10" s="2">
        <f t="shared" si="0"/>
        <v>1.0848865673367901E-2</v>
      </c>
      <c r="H10" s="7">
        <v>1037.6199999999999</v>
      </c>
    </row>
    <row r="11" spans="1:15" x14ac:dyDescent="0.25">
      <c r="A11">
        <v>113.79</v>
      </c>
      <c r="B11" s="7">
        <v>1210.22</v>
      </c>
      <c r="C11">
        <v>1987</v>
      </c>
      <c r="D11" s="2">
        <f t="shared" si="0"/>
        <v>9.3465083041742655E-3</v>
      </c>
      <c r="H11" s="7">
        <v>1217.46</v>
      </c>
    </row>
    <row r="12" spans="1:15" x14ac:dyDescent="0.25">
      <c r="A12">
        <v>121.12</v>
      </c>
      <c r="B12" s="7">
        <v>1510.11</v>
      </c>
      <c r="C12">
        <v>1988</v>
      </c>
      <c r="D12" s="2">
        <f t="shared" si="0"/>
        <v>7.9787093884219132E-3</v>
      </c>
      <c r="F12" s="3" t="s">
        <v>1</v>
      </c>
      <c r="H12" s="7">
        <v>1518.04</v>
      </c>
      <c r="I12" s="2"/>
    </row>
    <row r="13" spans="1:15" x14ac:dyDescent="0.25">
      <c r="A13">
        <v>127.87</v>
      </c>
      <c r="B13" s="7">
        <v>1709.03</v>
      </c>
      <c r="C13">
        <v>1989</v>
      </c>
      <c r="D13" s="2">
        <f t="shared" si="0"/>
        <v>7.4430868990727431E-3</v>
      </c>
      <c r="E13" s="9">
        <v>6.9819536439505864E-3</v>
      </c>
      <c r="F13" s="3">
        <f>E13*G15</f>
        <v>0</v>
      </c>
      <c r="H13" s="7">
        <v>1717.97</v>
      </c>
      <c r="I13" s="2"/>
    </row>
    <row r="14" spans="1:15" x14ac:dyDescent="0.25">
      <c r="A14">
        <v>139.12</v>
      </c>
      <c r="B14" s="7">
        <v>1877.43</v>
      </c>
      <c r="C14">
        <v>1990</v>
      </c>
      <c r="D14" s="2">
        <f t="shared" si="0"/>
        <v>7.3714161575592525E-3</v>
      </c>
      <c r="E14" s="9">
        <v>7.0970959093094041E-3</v>
      </c>
      <c r="F14" s="3">
        <f>E14*G15</f>
        <v>0</v>
      </c>
      <c r="H14" s="7">
        <v>1887.29</v>
      </c>
      <c r="I14" s="2"/>
    </row>
    <row r="15" spans="1:15" x14ac:dyDescent="0.25">
      <c r="A15">
        <v>160.69</v>
      </c>
      <c r="B15" s="7">
        <v>2189.5500000000002</v>
      </c>
      <c r="C15">
        <v>1991</v>
      </c>
      <c r="D15" s="2">
        <f t="shared" si="0"/>
        <v>7.3022321590867773E-3</v>
      </c>
      <c r="E15" s="9">
        <v>6.9055285332602582E-3</v>
      </c>
      <c r="F15" s="3">
        <v>15.12</v>
      </c>
      <c r="H15" s="7">
        <v>2200.56</v>
      </c>
      <c r="I15" s="2"/>
      <c r="O15">
        <v>6</v>
      </c>
    </row>
    <row r="16" spans="1:15" x14ac:dyDescent="0.25">
      <c r="A16">
        <v>189.26</v>
      </c>
      <c r="B16" s="7">
        <v>2706.83</v>
      </c>
      <c r="C16">
        <v>1992</v>
      </c>
      <c r="D16" s="2">
        <f t="shared" si="0"/>
        <v>6.9594954862196396E-3</v>
      </c>
      <c r="E16" s="9">
        <v>6.8678121640442878E-3</v>
      </c>
      <c r="F16" s="3">
        <f>E16*G16</f>
        <v>0</v>
      </c>
      <c r="H16" s="7">
        <v>2719.45</v>
      </c>
      <c r="I16" s="2"/>
    </row>
    <row r="17" spans="1:10" x14ac:dyDescent="0.25">
      <c r="A17">
        <v>225.61</v>
      </c>
      <c r="B17" s="7">
        <v>3552.43</v>
      </c>
      <c r="C17">
        <v>1993</v>
      </c>
      <c r="D17" s="2">
        <f t="shared" si="0"/>
        <v>6.3243555386116182E-3</v>
      </c>
      <c r="E17" s="9">
        <v>6.2897791089479606E-3</v>
      </c>
      <c r="F17" s="3">
        <f>E17*G17</f>
        <v>0</v>
      </c>
      <c r="H17" s="7">
        <v>3567.32</v>
      </c>
      <c r="I17" s="2"/>
    </row>
    <row r="18" spans="1:10" x14ac:dyDescent="0.25">
      <c r="A18">
        <v>268.25</v>
      </c>
      <c r="B18" s="7">
        <v>4845.96</v>
      </c>
      <c r="C18">
        <v>1994</v>
      </c>
      <c r="D18" s="2">
        <f t="shared" si="0"/>
        <v>5.5152916987920844E-3</v>
      </c>
      <c r="E18" s="9">
        <v>5.405740039125374E-3</v>
      </c>
      <c r="F18" s="3">
        <f>E18*G18</f>
        <v>0</v>
      </c>
      <c r="H18" s="7">
        <v>4863.75</v>
      </c>
      <c r="I18" s="2"/>
    </row>
    <row r="19" spans="1:10" x14ac:dyDescent="0.25">
      <c r="A19">
        <v>302.36</v>
      </c>
      <c r="B19" s="7">
        <v>6112.98</v>
      </c>
      <c r="C19">
        <v>1995</v>
      </c>
      <c r="D19" s="2">
        <f t="shared" si="0"/>
        <v>4.9292548569528152E-3</v>
      </c>
      <c r="E19" s="9">
        <v>5.68455442542293E-3</v>
      </c>
      <c r="F19" s="3">
        <v>34.869</v>
      </c>
      <c r="H19" s="7">
        <v>6133.99</v>
      </c>
      <c r="I19" s="2">
        <f>F19/H19</f>
        <v>5.68455442542293E-3</v>
      </c>
    </row>
    <row r="20" spans="1:10" x14ac:dyDescent="0.25">
      <c r="A20">
        <v>348.63</v>
      </c>
      <c r="B20" s="7">
        <v>7157.23</v>
      </c>
      <c r="C20">
        <v>1996</v>
      </c>
      <c r="D20" s="2">
        <f t="shared" si="0"/>
        <v>4.8546514866264889E-3</v>
      </c>
      <c r="E20" s="9">
        <v>5.6323593302661339E-3</v>
      </c>
      <c r="F20" s="3">
        <v>40.448</v>
      </c>
      <c r="H20" s="7">
        <v>7181.36</v>
      </c>
      <c r="I20" s="2">
        <f t="shared" ref="I20:I43" si="1">F20/H20</f>
        <v>5.6323593302661339E-3</v>
      </c>
    </row>
    <row r="21" spans="1:10" x14ac:dyDescent="0.25">
      <c r="A21">
        <v>408.86</v>
      </c>
      <c r="B21" s="7">
        <v>7942.95</v>
      </c>
      <c r="C21">
        <v>1997</v>
      </c>
      <c r="D21" s="2">
        <f t="shared" si="0"/>
        <v>5.1290221413786618E-3</v>
      </c>
      <c r="E21" s="9">
        <v>6.3872545944928805E-3</v>
      </c>
      <c r="F21" s="3">
        <v>50.915999999999997</v>
      </c>
      <c r="H21" s="7">
        <v>7971.5</v>
      </c>
      <c r="I21" s="2">
        <f t="shared" si="1"/>
        <v>6.3872545944928805E-3</v>
      </c>
    </row>
    <row r="22" spans="1:10" x14ac:dyDescent="0.25">
      <c r="A22">
        <v>438.6</v>
      </c>
      <c r="B22" s="7">
        <v>8488.3700000000008</v>
      </c>
      <c r="C22">
        <v>1998</v>
      </c>
      <c r="D22" s="2">
        <f t="shared" si="0"/>
        <v>5.1481592337623474E-3</v>
      </c>
      <c r="E22" s="9">
        <v>6.4688862674671796E-3</v>
      </c>
      <c r="F22" s="3">
        <v>55.112000000000002</v>
      </c>
      <c r="H22" s="7">
        <v>8519.5499999999993</v>
      </c>
      <c r="I22" s="2">
        <f t="shared" si="1"/>
        <v>6.4688862674671796E-3</v>
      </c>
    </row>
    <row r="23" spans="1:10" x14ac:dyDescent="0.25">
      <c r="A23">
        <v>543.85</v>
      </c>
      <c r="B23" s="7">
        <v>9018.77</v>
      </c>
      <c r="C23">
        <v>1999</v>
      </c>
      <c r="D23" s="2">
        <f>(A23/10)/H23</f>
        <v>6.0051190092354169E-3</v>
      </c>
      <c r="E23" s="9">
        <v>7.4964334771720461E-3</v>
      </c>
      <c r="F23" s="3">
        <v>67.891000000000005</v>
      </c>
      <c r="H23" s="7">
        <v>9056.44</v>
      </c>
      <c r="I23" s="2">
        <f t="shared" si="1"/>
        <v>7.4964334771720461E-3</v>
      </c>
    </row>
    <row r="24" spans="1:10" x14ac:dyDescent="0.25">
      <c r="A24">
        <v>575.62</v>
      </c>
      <c r="B24" s="7">
        <v>9977.6299999999992</v>
      </c>
      <c r="C24">
        <v>2000</v>
      </c>
      <c r="D24" s="2">
        <f t="shared" si="0"/>
        <v>5.7401219185062632E-3</v>
      </c>
      <c r="E24" s="9">
        <v>8.9315826370336693E-3</v>
      </c>
      <c r="F24" s="3">
        <v>89.566000000000003</v>
      </c>
      <c r="H24" s="7">
        <v>10028.01</v>
      </c>
      <c r="I24" s="2">
        <f t="shared" si="1"/>
        <v>8.9315826370336693E-3</v>
      </c>
    </row>
    <row r="25" spans="1:10" x14ac:dyDescent="0.25">
      <c r="A25">
        <v>703.26</v>
      </c>
      <c r="B25" s="7">
        <v>11027.04</v>
      </c>
      <c r="C25">
        <v>2001</v>
      </c>
      <c r="D25" s="2">
        <f t="shared" si="0"/>
        <v>6.3434993248429813E-3</v>
      </c>
      <c r="E25" s="9">
        <v>9.4033993276392228E-3</v>
      </c>
      <c r="F25" s="3">
        <v>104.249</v>
      </c>
      <c r="H25" s="7">
        <v>11086.31</v>
      </c>
      <c r="I25" s="2">
        <f t="shared" si="1"/>
        <v>9.4033993276392228E-3</v>
      </c>
    </row>
    <row r="26" spans="1:10" x14ac:dyDescent="0.25">
      <c r="A26" s="4">
        <v>816.22</v>
      </c>
      <c r="B26" s="7">
        <v>12100.2</v>
      </c>
      <c r="C26">
        <v>2002</v>
      </c>
      <c r="D26" s="2">
        <f t="shared" si="0"/>
        <v>6.7058612819531141E-3</v>
      </c>
      <c r="E26" s="9">
        <v>1.057893119636141E-2</v>
      </c>
      <c r="F26" s="3">
        <v>128.76400000000001</v>
      </c>
      <c r="H26" s="7">
        <v>12171.74</v>
      </c>
      <c r="I26" s="2">
        <f t="shared" si="1"/>
        <v>1.057893119636141E-2</v>
      </c>
    </row>
    <row r="27" spans="1:10" x14ac:dyDescent="0.25">
      <c r="A27" s="4">
        <v>944.6</v>
      </c>
      <c r="B27" s="7">
        <v>13656.46</v>
      </c>
      <c r="C27">
        <v>2003</v>
      </c>
      <c r="D27" s="2">
        <f t="shared" si="0"/>
        <v>6.8737174542649647E-3</v>
      </c>
      <c r="E27" s="9">
        <v>1.1203664624295962E-2</v>
      </c>
      <c r="F27" s="3">
        <v>153.96299999999999</v>
      </c>
      <c r="H27" s="7">
        <v>13742.2</v>
      </c>
      <c r="I27" s="2">
        <f t="shared" si="1"/>
        <v>1.1203664624295962E-2</v>
      </c>
    </row>
    <row r="28" spans="1:10" x14ac:dyDescent="0.25">
      <c r="A28" s="4">
        <v>1095.3</v>
      </c>
      <c r="B28" s="7">
        <v>16071.44</v>
      </c>
      <c r="C28">
        <v>2004</v>
      </c>
      <c r="D28" s="2">
        <f t="shared" si="0"/>
        <v>6.7677869898826121E-3</v>
      </c>
      <c r="E28" s="9">
        <v>1.2149638964855455E-2</v>
      </c>
      <c r="F28" s="3">
        <v>196.63</v>
      </c>
      <c r="H28" s="7">
        <v>16184.02</v>
      </c>
      <c r="I28" s="2">
        <f t="shared" si="1"/>
        <v>1.2149638964855455E-2</v>
      </c>
    </row>
    <row r="29" spans="1:10" x14ac:dyDescent="0.25">
      <c r="A29" s="4">
        <v>1334.91</v>
      </c>
      <c r="B29" s="7">
        <v>18589.580000000002</v>
      </c>
      <c r="C29">
        <v>2005</v>
      </c>
      <c r="D29" s="2">
        <f t="shared" si="0"/>
        <v>7.1264031552608952E-3</v>
      </c>
      <c r="E29" s="9">
        <v>1.3079299526102279E-2</v>
      </c>
      <c r="F29" s="3">
        <v>245</v>
      </c>
      <c r="H29" s="7">
        <v>18731.89</v>
      </c>
      <c r="I29" s="2">
        <f t="shared" si="1"/>
        <v>1.3079299526102279E-2</v>
      </c>
    </row>
    <row r="30" spans="1:10" x14ac:dyDescent="0.25">
      <c r="A30" s="4">
        <v>1688.5</v>
      </c>
      <c r="B30" s="7">
        <v>21765.66</v>
      </c>
      <c r="C30">
        <v>2006</v>
      </c>
      <c r="D30" s="2">
        <f t="shared" si="0"/>
        <v>7.6946388167983288E-3</v>
      </c>
      <c r="E30" s="9">
        <v>1.3685383376207913E-2</v>
      </c>
      <c r="F30" s="3">
        <v>300.31</v>
      </c>
      <c r="H30" s="7">
        <v>21943.85</v>
      </c>
      <c r="I30" s="2">
        <f t="shared" si="1"/>
        <v>1.3685383376207913E-2</v>
      </c>
      <c r="J30" s="1" t="s">
        <v>13</v>
      </c>
    </row>
    <row r="31" spans="1:10" x14ac:dyDescent="0.25">
      <c r="A31" s="4">
        <v>2113.5</v>
      </c>
      <c r="B31" s="7">
        <v>26801.94</v>
      </c>
      <c r="C31">
        <v>2007</v>
      </c>
      <c r="D31" s="2">
        <f t="shared" si="0"/>
        <v>7.825102751911105E-3</v>
      </c>
      <c r="E31" s="9">
        <v>1.3736785535907538E-2</v>
      </c>
      <c r="F31" s="3">
        <v>371.02</v>
      </c>
      <c r="H31" s="7">
        <v>27009.23</v>
      </c>
      <c r="I31" s="2">
        <f t="shared" si="1"/>
        <v>1.3736785535907538E-2</v>
      </c>
      <c r="J31" s="1" t="s">
        <v>14</v>
      </c>
    </row>
    <row r="32" spans="1:10" x14ac:dyDescent="0.25">
      <c r="A32" s="4">
        <v>2581.8200000000002</v>
      </c>
      <c r="B32" s="7">
        <v>31675.17</v>
      </c>
      <c r="C32">
        <v>2008</v>
      </c>
      <c r="D32" s="2">
        <f t="shared" si="0"/>
        <v>8.0872785318843298E-3</v>
      </c>
      <c r="E32" s="9">
        <v>1.4459132589869963E-2</v>
      </c>
      <c r="F32" s="3">
        <v>461.6</v>
      </c>
      <c r="H32" s="7">
        <v>31924.46</v>
      </c>
      <c r="I32" s="2">
        <f t="shared" si="1"/>
        <v>1.4459132589869963E-2</v>
      </c>
    </row>
    <row r="33" spans="1:10" x14ac:dyDescent="0.25">
      <c r="A33" s="4">
        <v>3224.9</v>
      </c>
      <c r="B33" s="7">
        <v>34562.92</v>
      </c>
      <c r="C33">
        <v>2009</v>
      </c>
      <c r="D33" s="2">
        <f t="shared" si="0"/>
        <v>9.2531885755013314E-3</v>
      </c>
      <c r="E33" s="9">
        <v>1.5588878269310281E-2</v>
      </c>
      <c r="F33">
        <v>543.29999999999995</v>
      </c>
      <c r="G33" s="1" t="s">
        <v>13</v>
      </c>
      <c r="H33" s="7">
        <v>34851.769999999997</v>
      </c>
      <c r="I33" s="2">
        <f t="shared" si="1"/>
        <v>1.5588878269310281E-2</v>
      </c>
    </row>
    <row r="34" spans="1:10" ht="13.8" thickBot="1" x14ac:dyDescent="0.3">
      <c r="A34" s="5">
        <v>4114.3999999999996</v>
      </c>
      <c r="B34" s="7">
        <v>40890.300000000003</v>
      </c>
      <c r="C34">
        <v>2010</v>
      </c>
      <c r="D34" s="2">
        <f t="shared" si="0"/>
        <v>9.9835169088174202E-3</v>
      </c>
      <c r="E34" s="9">
        <v>1.7137270688366207E-2</v>
      </c>
      <c r="F34" s="3">
        <v>706.26</v>
      </c>
      <c r="G34" s="1" t="s">
        <v>14</v>
      </c>
      <c r="H34" s="7">
        <v>41211.93</v>
      </c>
      <c r="I34" s="2">
        <f t="shared" si="1"/>
        <v>1.7137270688366207E-2</v>
      </c>
    </row>
    <row r="35" spans="1:10" x14ac:dyDescent="0.25">
      <c r="A35" s="1">
        <v>4902.6000000000004</v>
      </c>
      <c r="B35" s="7">
        <v>48412.35</v>
      </c>
      <c r="C35">
        <v>2011</v>
      </c>
      <c r="D35" s="2">
        <f t="shared" si="0"/>
        <v>1.0047542711176494E-2</v>
      </c>
      <c r="E35" s="9">
        <v>1.7803411155711296E-2</v>
      </c>
      <c r="F35" s="3">
        <v>868.7</v>
      </c>
      <c r="G35">
        <v>3828</v>
      </c>
      <c r="H35" s="7">
        <v>48794.02</v>
      </c>
      <c r="I35" s="2">
        <f t="shared" si="1"/>
        <v>1.7803411155711296E-2</v>
      </c>
      <c r="J35" s="2">
        <f>(G35/10)/H35</f>
        <v>7.8452236565054491E-3</v>
      </c>
    </row>
    <row r="36" spans="1:10" x14ac:dyDescent="0.25">
      <c r="A36" s="4">
        <v>5600</v>
      </c>
      <c r="B36" s="7">
        <v>53412.3</v>
      </c>
      <c r="C36">
        <v>2012</v>
      </c>
      <c r="D36" s="2">
        <f t="shared" si="0"/>
        <v>1.0397712503249286E-2</v>
      </c>
      <c r="E36" s="9">
        <v>1.9121393293475435E-2</v>
      </c>
      <c r="F36" s="3">
        <v>1029.8399999999999</v>
      </c>
      <c r="G36">
        <v>4452.6000000000004</v>
      </c>
      <c r="H36" s="7">
        <v>53858</v>
      </c>
      <c r="I36" s="2">
        <f t="shared" si="1"/>
        <v>1.9121393293475435E-2</v>
      </c>
      <c r="J36" s="2">
        <f t="shared" ref="J36:J40" si="2">(G36/10)/H36</f>
        <v>8.2672954807085312E-3</v>
      </c>
    </row>
    <row r="37" spans="1:10" x14ac:dyDescent="0.25">
      <c r="A37" s="4">
        <v>6184.9</v>
      </c>
      <c r="B37" s="7">
        <v>58801.88</v>
      </c>
      <c r="C37">
        <v>2013</v>
      </c>
      <c r="D37" s="2">
        <f t="shared" si="0"/>
        <v>1.0430495518102979E-2</v>
      </c>
      <c r="E37" s="9">
        <v>1.9978642856757385E-2</v>
      </c>
      <c r="F37" s="3">
        <v>1184.6600000000001</v>
      </c>
      <c r="G37">
        <v>5084.3</v>
      </c>
      <c r="H37" s="7">
        <v>59296.32</v>
      </c>
      <c r="I37" s="2">
        <f t="shared" si="1"/>
        <v>1.9978642856757385E-2</v>
      </c>
      <c r="J37" s="2">
        <f t="shared" si="2"/>
        <v>8.5743938241024057E-3</v>
      </c>
    </row>
    <row r="38" spans="1:10" x14ac:dyDescent="0.25">
      <c r="A38" s="4">
        <f>A39-551.3</f>
        <v>6454.5</v>
      </c>
      <c r="B38" s="7">
        <v>63646.27</v>
      </c>
      <c r="C38">
        <v>2014</v>
      </c>
      <c r="D38" s="2">
        <f t="shared" si="0"/>
        <v>1.0065016780485797E-2</v>
      </c>
      <c r="E38" s="9">
        <v>2.0296263445362294E-2</v>
      </c>
      <c r="F38" s="3">
        <v>1301.56</v>
      </c>
      <c r="G38">
        <v>5314.5</v>
      </c>
      <c r="H38" s="7">
        <v>64128.06</v>
      </c>
      <c r="I38" s="2">
        <f t="shared" si="1"/>
        <v>2.0296263445362294E-2</v>
      </c>
      <c r="J38" s="2">
        <f t="shared" si="2"/>
        <v>8.2873238329679716E-3</v>
      </c>
    </row>
    <row r="39" spans="1:10" x14ac:dyDescent="0.25">
      <c r="A39" s="4">
        <v>7005.8</v>
      </c>
      <c r="B39" s="8">
        <v>67670.8</v>
      </c>
      <c r="C39">
        <v>2015</v>
      </c>
      <c r="D39" s="2">
        <f t="shared" si="0"/>
        <v>1.0212642142506142E-2</v>
      </c>
      <c r="E39" s="9">
        <v>2.0656044690841556E-2</v>
      </c>
      <c r="F39" s="3">
        <v>1416.99</v>
      </c>
      <c r="G39">
        <v>5862.6</v>
      </c>
      <c r="H39" s="7">
        <v>68599.289999999994</v>
      </c>
      <c r="I39" s="2">
        <f t="shared" si="1"/>
        <v>2.0656044690841556E-2</v>
      </c>
      <c r="J39" s="2">
        <f t="shared" si="2"/>
        <v>8.5461525913752175E-3</v>
      </c>
    </row>
    <row r="40" spans="1:10" ht="13.8" x14ac:dyDescent="0.25">
      <c r="A40" s="4"/>
      <c r="B40" s="6"/>
      <c r="C40" s="10">
        <v>2016</v>
      </c>
      <c r="D40" s="2"/>
      <c r="E40" s="9">
        <v>2.1182989289528643E-2</v>
      </c>
      <c r="F40" s="3">
        <v>1567.67</v>
      </c>
      <c r="G40">
        <v>6567.7</v>
      </c>
      <c r="H40" s="7">
        <v>74006.080000000002</v>
      </c>
      <c r="I40" s="2">
        <f t="shared" si="1"/>
        <v>2.1182989289528643E-2</v>
      </c>
      <c r="J40" s="2">
        <f t="shared" si="2"/>
        <v>8.8745411187837533E-3</v>
      </c>
    </row>
    <row r="41" spans="1:10" x14ac:dyDescent="0.25">
      <c r="C41">
        <v>2017</v>
      </c>
      <c r="E41" s="9">
        <v>2.1451121242983436E-2</v>
      </c>
      <c r="F41" s="3">
        <v>1760.61</v>
      </c>
      <c r="H41" s="11">
        <v>82075.429999999993</v>
      </c>
      <c r="I41" s="2">
        <f t="shared" si="1"/>
        <v>2.1451121242983436E-2</v>
      </c>
    </row>
    <row r="42" spans="1:10" x14ac:dyDescent="0.25">
      <c r="C42">
        <v>2018</v>
      </c>
      <c r="E42" s="9">
        <v>2.1856817016814772E-2</v>
      </c>
      <c r="F42" s="3">
        <v>1967.79</v>
      </c>
      <c r="H42" s="11">
        <v>90030.95</v>
      </c>
      <c r="I42" s="2">
        <f t="shared" si="1"/>
        <v>2.1856817016814772E-2</v>
      </c>
    </row>
    <row r="43" spans="1:10" x14ac:dyDescent="0.25">
      <c r="C43">
        <v>2019</v>
      </c>
      <c r="E43" s="9">
        <v>2.1937398131935227E-2</v>
      </c>
      <c r="F43" s="3">
        <v>2173.6999999999998</v>
      </c>
      <c r="H43" s="11">
        <v>99086.5</v>
      </c>
      <c r="I43" s="2">
        <f t="shared" si="1"/>
        <v>2.1937398131935227E-2</v>
      </c>
    </row>
    <row r="44" spans="1:10" x14ac:dyDescent="0.25">
      <c r="E44" s="9"/>
    </row>
    <row r="45" spans="1:10" x14ac:dyDescent="0.25">
      <c r="E45" s="9"/>
    </row>
    <row r="46" spans="1:10" x14ac:dyDescent="0.25">
      <c r="E46" s="9"/>
    </row>
    <row r="47" spans="1:10" x14ac:dyDescent="0.25">
      <c r="E47" s="9"/>
    </row>
    <row r="48" spans="1:10" x14ac:dyDescent="0.25">
      <c r="E48" s="9"/>
    </row>
    <row r="49" spans="5:5" x14ac:dyDescent="0.25">
      <c r="E49" s="9"/>
    </row>
    <row r="50" spans="5:5" x14ac:dyDescent="0.25">
      <c r="E50" s="9"/>
    </row>
    <row r="51" spans="5:5" x14ac:dyDescent="0.25">
      <c r="E51" s="9"/>
    </row>
    <row r="52" spans="5:5" x14ac:dyDescent="0.25">
      <c r="E52" s="9"/>
    </row>
    <row r="53" spans="5:5" x14ac:dyDescent="0.25">
      <c r="E53" s="9"/>
    </row>
    <row r="54" spans="5:5" x14ac:dyDescent="0.25">
      <c r="E54" s="9"/>
    </row>
    <row r="55" spans="5:5" x14ac:dyDescent="0.25">
      <c r="E55" s="9"/>
    </row>
  </sheetData>
  <phoneticPr fontId="3" type="noConversion"/>
  <printOptions gridLines="1" gridLinesSet="0"/>
  <pageMargins left="0.75" right="0.75" top="1" bottom="1" header="0.5" footer="0.5"/>
  <pageSetup orientation="portrait" verticalDpi="12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Sources</vt:lpstr>
      <vt:lpstr>Data</vt:lpstr>
      <vt:lpstr>R&amp;D Historical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naughton</dc:creator>
  <cp:lastModifiedBy>Barry Naughton</cp:lastModifiedBy>
  <cp:lastPrinted>2006-11-26T20:00:09Z</cp:lastPrinted>
  <dcterms:created xsi:type="dcterms:W3CDTF">2003-04-12T05:18:42Z</dcterms:created>
  <dcterms:modified xsi:type="dcterms:W3CDTF">2020-03-19T04:41:05Z</dcterms:modified>
</cp:coreProperties>
</file>